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45" windowWidth="18855" windowHeight="11985"/>
  </bookViews>
  <sheets>
    <sheet name="Feuille 1" sheetId="1" r:id="rId1"/>
  </sheets>
  <calcPr calcId="124519"/>
</workbook>
</file>

<file path=xl/sharedStrings.xml><?xml version="1.0" encoding="utf-8"?>
<sst xmlns="http://schemas.openxmlformats.org/spreadsheetml/2006/main" count="69" uniqueCount="69">
  <si>
    <t xml:space="preserve"/>
  </si>
  <si>
    <t xml:space="preserve">TII140</t>
  </si>
  <si>
    <t xml:space="preserve">m²</t>
  </si>
  <si>
    <t xml:space="preserve">Bande coupe-feu en plaques de plâtre, pour bâtiment à usage industriel. Système "KNAUF".</t>
  </si>
  <si>
    <r>
      <rPr>
        <sz val="8.25"/>
        <color rgb="FF000000"/>
        <rFont val="Arial"/>
        <family val="2"/>
      </rPr>
      <t xml:space="preserve">Bande coupe-feu horizontal, de 1 m de largeur, avec une résistance au feu EI 60, pour bâtiment à usage industriel, fixée mécaniquement à la paroi mitoyenne avec sous-structure support, D113-FC.es 01 "KNAUF", composée de 2 plaques de plâtre DF / NF EN 520 - 1200 / longueur / 15 / à bords longitudinaux amincis, coupe-feu "KNAUF", fixées à la sous-structure support composée de rails et de montants, formant des équerres séparées de 750 mm, de connecteurs et de fourrures séparées de 400 mm. Comprend les vis pour la fixation des plaques, et la pâte et la bande pour le traitement des joints entre plaques.</t>
    </r>
    <r>
      <rPr>
        <sz val="8.25"/>
        <color rgb="FF000000"/>
        <rFont val="Arial"/>
        <family val="2"/>
      </rPr>
      <t xml:space="preserve">
</t>
    </r>
  </si>
  <si>
    <t xml:space="preserve">Code interne</t>
  </si>
  <si>
    <t xml:space="preserve">Désignation</t>
  </si>
  <si>
    <t xml:space="preserve">Quantité</t>
  </si>
  <si>
    <t xml:space="preserve">Unité</t>
  </si>
  <si>
    <t xml:space="preserve">Prix unitaire</t>
  </si>
  <si>
    <t xml:space="preserve">Prix total</t>
  </si>
  <si>
    <t xml:space="preserve">mt12pak020b</t>
  </si>
  <si>
    <t xml:space="preserve">Rail 75/40/0,7 mm GRC 0,7 "KNAUF" en acier Z4 (Z450) galvanisé spécial, pour système Aquapanel Outdoor. Selon NF DTU 25.41 P1-2 et NF EN 14195.</t>
  </si>
  <si>
    <t xml:space="preserve">m</t>
  </si>
  <si>
    <t xml:space="preserve">mt12pak030ha</t>
  </si>
  <si>
    <t xml:space="preserve">Montant 75/50/0,7 mm GRC 0,7 "KNAUF" en acier Z4 (Z450) galvanisé spécial, pour système Aquapanel Outdoor. Selon NF DTU 25.41 P1-2 et NF EN 14195.</t>
  </si>
  <si>
    <t xml:space="preserve">m</t>
  </si>
  <si>
    <t xml:space="preserve">mt12pek020za</t>
  </si>
  <si>
    <t xml:space="preserve">Connecteur, pour fourrure 60/27, "KNAUF".</t>
  </si>
  <si>
    <t xml:space="preserve">U</t>
  </si>
  <si>
    <t xml:space="preserve">mt12pfk011a</t>
  </si>
  <si>
    <t xml:space="preserve">Fourrure 60/27 "KNAUF", en tôle d'acier galvanisé.</t>
  </si>
  <si>
    <t xml:space="preserve">m</t>
  </si>
  <si>
    <t xml:space="preserve">mt12ptk010ba</t>
  </si>
  <si>
    <t xml:space="preserve">Vis LB "KNAUF" 3,5x9,5.</t>
  </si>
  <si>
    <t xml:space="preserve">U</t>
  </si>
  <si>
    <t xml:space="preserve">mt12ptk010ab</t>
  </si>
  <si>
    <t xml:space="preserve">Vis LN "KNAUF" 3,5x11.</t>
  </si>
  <si>
    <t xml:space="preserve">U</t>
  </si>
  <si>
    <t xml:space="preserve">mt12ptk030</t>
  </si>
  <si>
    <t xml:space="preserve">Fixation "KNAUF" pour béton.</t>
  </si>
  <si>
    <t xml:space="preserve">U</t>
  </si>
  <si>
    <t xml:space="preserve">mt12pfk012a</t>
  </si>
  <si>
    <t xml:space="preserve">Profilé U 30/30 en tôle d'acier galvanisé, "KNAUF", épaisseur 0,55 mm.</t>
  </si>
  <si>
    <t xml:space="preserve">m</t>
  </si>
  <si>
    <t xml:space="preserve">mt12ppk010eb</t>
  </si>
  <si>
    <t xml:space="preserve">Plaque de plâtre DF / NF EN 520 - 1200 / longueur / 15 / à bords longitudinaux amincis, coupe-feu "KNAUF"; Euroclasse A2-s1, d0 de réaction au feu, selon NF EN 13501-1.</t>
  </si>
  <si>
    <t xml:space="preserve">m²</t>
  </si>
  <si>
    <t xml:space="preserve">mt12ptk010cc</t>
  </si>
  <si>
    <t xml:space="preserve">Vis autoforeuse TN "KNAUF" 3,5x25.</t>
  </si>
  <si>
    <t xml:space="preserve">U</t>
  </si>
  <si>
    <t xml:space="preserve">mt12ptk010cf</t>
  </si>
  <si>
    <t xml:space="preserve">Vis autoforeuse TN "KNAUF" 3,5x45.</t>
  </si>
  <si>
    <t xml:space="preserve">U</t>
  </si>
  <si>
    <t xml:space="preserve">mt12pik020n</t>
  </si>
  <si>
    <t xml:space="preserve">Pâte à joints Uniflott GLS "KNAUF", de prise normale (45 minutes), intervalle de température de travail de 10 à 30°C, pour application manuelle sans bande à joint, selon NF EN 13963.</t>
  </si>
  <si>
    <t xml:space="preserve">kg</t>
  </si>
  <si>
    <t xml:space="preserve">mt12pik010e</t>
  </si>
  <si>
    <t xml:space="preserve">Pâte à joints Jointfiller 24H "KNAUF", Euroclasse A2-s1, d0 de réaction au feu, selon NF EN 13501-1, intervalle de température de travail de 5 à 30°C, pour application manuelle avec bande à joint, selon NF EN 13963.</t>
  </si>
  <si>
    <t xml:space="preserve">kg</t>
  </si>
  <si>
    <t xml:space="preserve">mt12pck010a</t>
  </si>
  <si>
    <t xml:space="preserve">Bande microperforée en papier "KNAUF" de 50 mm de largeur, selon NF EN 13963.</t>
  </si>
  <si>
    <t xml:space="preserve">m</t>
  </si>
  <si>
    <t xml:space="preserve">mo011</t>
  </si>
  <si>
    <t xml:space="preserve">Compagnon professionnel III/CP2 monteur.</t>
  </si>
  <si>
    <t xml:space="preserve">h</t>
  </si>
  <si>
    <t xml:space="preserve">mo080</t>
  </si>
  <si>
    <t xml:space="preserve">Ouvrier professionnel II/OP monteur.</t>
  </si>
  <si>
    <t xml:space="preserve">h</t>
  </si>
  <si>
    <t xml:space="preserve">mo053</t>
  </si>
  <si>
    <t xml:space="preserve">Compagnon professionnel III/CP2 plaquiste.</t>
  </si>
  <si>
    <t xml:space="preserve">h</t>
  </si>
  <si>
    <t xml:space="preserve">mo100</t>
  </si>
  <si>
    <t xml:space="preserve">Ouvrier professionnel II/OP plaquiste.</t>
  </si>
  <si>
    <t xml:space="preserve">h</t>
  </si>
  <si>
    <t xml:space="preserve">Frais de chantier des unités d'ouvrage</t>
  </si>
  <si>
    <t xml:space="preserve">%</t>
  </si>
  <si>
    <t xml:space="preserve">Coût d'entretien décennal: 1.393,44F CFA les 10 premières années.</t>
  </si>
  <si>
    <t xml:space="preserve">Montant total HT:</t>
  </si>
</sst>
</file>

<file path=xl/styles.xml><?xml version="1.0" encoding="utf-8"?>
<styleSheet xmlns="http://schemas.openxmlformats.org/spreadsheetml/2006/main">
  <numFmts count="2">
    <numFmt numFmtId="200" formatCode="0.000"/>
    <numFmt numFmtId="201" formatCode="0.00"/>
  </numFmts>
  <fonts count="2">
    <font>
      <sz val="8.25"/>
      <color rgb="FF000000"/>
      <name val="Arial"/>
      <family val="2"/>
    </font>
    <font>
      <b/>
      <sz val="8.25"/>
      <color rgb="FF000000"/>
      <name val="Arial"/>
      <family val="2"/>
    </font>
  </fonts>
  <fills count="2">
    <fill>
      <patternFill patternType="none"/>
    </fill>
    <fill>
      <patternFill patternType="gray125"/>
    </fill>
  </fills>
  <borders count="8">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s>
  <cellStyleXfs count="1">
    <xf numFmtId="0" fontId="0" fillId="0" borderId="0"/>
  </cellStyleXfs>
  <cellXfs count="29">
    <xf numFmtId="0" fontId="0" fillId="0" borderId="0" xfId="0" applyFont="1" applyAlignment="1">
      <alignment horizontal="left" vertical="center" wrapText="0"/>
    </xf>
    <xf numFmtId="0" fontId="0" fillId="0" borderId="0" xfId="0" applyFont="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center" vertical="top" wrapText="1"/>
    </xf>
    <xf numFmtId="0" fontId="0" fillId="0" borderId="0" xfId="0" applyFont="1" applyAlignment="1">
      <alignment horizontal="justify" vertical="top" wrapText="1"/>
    </xf>
    <xf numFmtId="0" fontId="0" fillId="0" borderId="1" xfId="0" applyFont="1" applyAlignment="1">
      <alignment horizontal="left" vertical="top" wrapText="1"/>
    </xf>
    <xf numFmtId="0" fontId="0" fillId="0" borderId="1" xfId="0" applyFont="1" applyAlignment="1">
      <alignment horizontal="center" vertical="bottom" wrapText="1"/>
    </xf>
    <xf numFmtId="0" fontId="0" fillId="0" borderId="2" xfId="0" applyFont="1" applyAlignment="1">
      <alignment horizontal="left" vertical="top" wrapText="1"/>
    </xf>
    <xf numFmtId="200" fontId="0" fillId="0" borderId="0" xfId="0" applyFont="1" applyAlignment="1">
      <alignment horizontal="right" vertical="top" wrapText="1"/>
    </xf>
    <xf numFmtId="200" fontId="0" fillId="0" borderId="2" xfId="0" applyFont="1" applyAlignment="1">
      <alignment horizontal="right" vertical="top" wrapText="1"/>
    </xf>
    <xf numFmtId="0" fontId="0" fillId="0" borderId="0" xfId="0" applyFont="1" applyAlignment="1">
      <alignment horizontal="center" vertical="top" wrapText="1"/>
    </xf>
    <xf numFmtId="0" fontId="0" fillId="0" borderId="2" xfId="0" applyFont="1" applyAlignment="1">
      <alignment horizontal="center" vertical="top" wrapText="1"/>
    </xf>
    <xf numFmtId="201" fontId="0" fillId="0" borderId="0" xfId="0" applyFont="1" applyAlignment="1">
      <alignment horizontal="right" vertical="top" wrapText="1"/>
    </xf>
    <xf numFmtId="201" fontId="0" fillId="0" borderId="2" xfId="0" applyFont="1" applyAlignment="1">
      <alignment horizontal="right" vertical="top" wrapText="1"/>
    </xf>
    <xf numFmtId="0" fontId="0" fillId="0" borderId="3" xfId="0" applyFont="1" applyAlignment="1">
      <alignment horizontal="left" vertical="top" wrapText="1"/>
    </xf>
    <xf numFmtId="200" fontId="0" fillId="0" borderId="3" xfId="0" applyFont="1" applyAlignment="1">
      <alignment horizontal="right" vertical="top" wrapText="1"/>
    </xf>
    <xf numFmtId="0" fontId="0" fillId="0" borderId="3" xfId="0" applyFont="1" applyAlignment="1">
      <alignment horizontal="center" vertical="top" wrapText="1"/>
    </xf>
    <xf numFmtId="201" fontId="0" fillId="0" borderId="3" xfId="0" applyFont="1" applyAlignment="1">
      <alignment horizontal="right" vertical="top" wrapText="1"/>
    </xf>
    <xf numFmtId="0" fontId="0" fillId="0" borderId="4" xfId="0" applyFont="1" applyAlignment="1">
      <alignment horizontal="left" vertical="top" wrapText="1"/>
    </xf>
    <xf numFmtId="200" fontId="0" fillId="0" borderId="4" xfId="0" applyFont="1" applyAlignment="1">
      <alignment horizontal="right" vertical="top" wrapText="1"/>
    </xf>
    <xf numFmtId="0" fontId="0" fillId="0" borderId="4" xfId="0" applyFont="1" applyAlignment="1">
      <alignment horizontal="center" vertical="top" wrapText="1"/>
    </xf>
    <xf numFmtId="201" fontId="0" fillId="0" borderId="4" xfId="0" applyFont="1" applyAlignment="1">
      <alignment horizontal="right" vertical="top" wrapText="1"/>
    </xf>
    <xf numFmtId="200" fontId="0" fillId="0" borderId="1" xfId="0" applyFont="1" applyAlignment="1">
      <alignment horizontal="right" vertical="top" wrapText="1"/>
    </xf>
    <xf numFmtId="0" fontId="0" fillId="0" borderId="1" xfId="0" applyFont="1" applyAlignment="1">
      <alignment horizontal="center" vertical="top" wrapText="1"/>
    </xf>
    <xf numFmtId="201" fontId="0" fillId="0" borderId="1" xfId="0" applyFont="1" applyAlignment="1">
      <alignment horizontal="right" vertical="top" wrapText="1"/>
    </xf>
    <xf numFmtId="0" fontId="0" fillId="0" borderId="5" xfId="0" applyFont="1" applyAlignment="1">
      <alignment horizontal="left" vertical="top" wrapText="1"/>
    </xf>
    <xf numFmtId="0" fontId="0" fillId="0" borderId="6" xfId="0" applyFont="1" applyAlignment="1">
      <alignment horizontal="left" vertical="top" wrapText="1"/>
    </xf>
    <xf numFmtId="0" fontId="0" fillId="0" borderId="7" xfId="0" applyFont="1" applyAlignment="1">
      <alignment horizontal="center" vertical="center" wrapText="1"/>
    </xf>
    <xf numFmtId="201" fontId="0" fillId="0" borderId="7" xfId="0" applyFont="1" applyAlignment="1">
      <alignment horizontal="right" vertical="top"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
    <Relationship Id="rId3" Type="http://schemas.openxmlformats.org/officeDocument/2006/relationships/styles" Target="styles.xml"/>
    <Relationship Id="rId1" Type="http://schemas.openxmlformats.org/officeDocument/2006/relationships/worksheet" Target="worksheets/sheet1.xml"/>
    <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dimension ref="A1:E200"/>
  <sheetViews>
    <sheetView tabSelected="1" view="pageLayout" workbookViewId="0">
      <selection activeCell="A1" sqref="A1"/>
    </sheetView>
  </sheetViews>
  <sheetFormatPr baseColWidth="10" defaultRowHeight="15"/>
  <cols>
    <col min="1" max="1" width="6.63" customWidth="1"/>
    <col min="2" max="2" width="6.29" customWidth="1"/>
    <col min="3" max="3" width="77.52" customWidth="1"/>
    <col min="4" max="4" width="8.16" customWidth="1"/>
    <col min="5" max="5" width="5.44" customWidth="1"/>
    <col min="6" max="6" width="14.96" customWidth="1"/>
    <col min="7" max="7" width="9.52" customWidth="1"/>
  </cols>
  <sheetData>
    <row r="1" spans="1:1" ht="2.25" thickBot="1" customHeight="1">
      <c r="A1" s="1" t="s">
        <v>0</v>
      </c>
      <c r="B1" s="1"/>
      <c r="C1" s="1"/>
      <c r="D1" s="1"/>
      <c r="E1" s="1"/>
      <c r="F1" s="1"/>
      <c r="G1" s="1"/>
    </row>
    <row r="3" spans="1:7" ht="13.50" thickBot="1" customHeight="1">
      <c r="A3" s="2" t="s">
        <v>1</v>
      </c>
      <c r="B3" s="3" t="s">
        <v>2</v>
      </c>
      <c r="C3" s="2" t="s">
        <v>3</v>
      </c>
      <c r="D3" s="2"/>
      <c r="E3" s="2"/>
      <c r="F3" s="2"/>
      <c r="G3" s="2"/>
    </row>
    <row r="5" spans="1:7" ht="66.00" thickBot="1" customHeight="1">
      <c r="A5" s="5" t="s">
        <v>4</v>
      </c>
      <c r="B5" s="5"/>
      <c r="C5" s="5"/>
      <c r="D5" s="5"/>
      <c r="E5" s="5"/>
      <c r="F5" s="5"/>
      <c r="G5" s="5"/>
    </row>
    <row r="8" spans="1:7" ht="13.50" thickBot="1" customHeight="1">
      <c r="A8" s="6" t="s">
        <v>5</v>
      </c>
      <c r="B8" s="6"/>
      <c r="C8" s="6" t="s">
        <v>6</v>
      </c>
      <c r="D8" s="6" t="s">
        <v>7</v>
      </c>
      <c r="E8" s="6" t="s">
        <v>8</v>
      </c>
      <c r="F8" s="6" t="s">
        <v>9</v>
      </c>
      <c r="G8" s="6" t="s">
        <v>10</v>
      </c>
    </row>
    <row r="9" spans="1:7" ht="24.00" thickBot="1" customHeight="1">
      <c r="A9" s="7" t="s">
        <v>11</v>
      </c>
      <c r="B9" s="7"/>
      <c r="C9" s="7" t="s">
        <v>12</v>
      </c>
      <c r="D9" s="9">
        <v>3.13</v>
      </c>
      <c r="E9" s="11" t="s">
        <v>13</v>
      </c>
      <c r="F9" s="13">
        <v>3060.34</v>
      </c>
      <c r="G9" s="13">
        <f ca="1">ROUND(INDIRECT(ADDRESS(ROW()+(0), COLUMN()+(-3), 1))*INDIRECT(ADDRESS(ROW()+(0), COLUMN()+(-1), 1)), 2)</f>
        <v>9578.86</v>
      </c>
    </row>
    <row r="10" spans="1:7" ht="24.00" thickBot="1" customHeight="1">
      <c r="A10" s="14" t="s">
        <v>14</v>
      </c>
      <c r="B10" s="14"/>
      <c r="C10" s="14" t="s">
        <v>15</v>
      </c>
      <c r="D10" s="15">
        <v>1.17</v>
      </c>
      <c r="E10" s="16" t="s">
        <v>16</v>
      </c>
      <c r="F10" s="17">
        <v>3530.46</v>
      </c>
      <c r="G10" s="17">
        <f ca="1">ROUND(INDIRECT(ADDRESS(ROW()+(0), COLUMN()+(-3), 1))*INDIRECT(ADDRESS(ROW()+(0), COLUMN()+(-1), 1)), 2)</f>
        <v>4130.64</v>
      </c>
    </row>
    <row r="11" spans="1:7" ht="13.50" thickBot="1" customHeight="1">
      <c r="A11" s="14" t="s">
        <v>17</v>
      </c>
      <c r="B11" s="14"/>
      <c r="C11" s="14" t="s">
        <v>18</v>
      </c>
      <c r="D11" s="15">
        <v>3.9</v>
      </c>
      <c r="E11" s="16" t="s">
        <v>19</v>
      </c>
      <c r="F11" s="17">
        <v>181.32</v>
      </c>
      <c r="G11" s="17">
        <f ca="1">ROUND(INDIRECT(ADDRESS(ROW()+(0), COLUMN()+(-3), 1))*INDIRECT(ADDRESS(ROW()+(0), COLUMN()+(-1), 1)), 2)</f>
        <v>707.15</v>
      </c>
    </row>
    <row r="12" spans="1:7" ht="13.50" thickBot="1" customHeight="1">
      <c r="A12" s="14" t="s">
        <v>20</v>
      </c>
      <c r="B12" s="14"/>
      <c r="C12" s="14" t="s">
        <v>21</v>
      </c>
      <c r="D12" s="15">
        <v>3</v>
      </c>
      <c r="E12" s="16" t="s">
        <v>22</v>
      </c>
      <c r="F12" s="17">
        <v>1576.26</v>
      </c>
      <c r="G12" s="17">
        <f ca="1">ROUND(INDIRECT(ADDRESS(ROW()+(0), COLUMN()+(-3), 1))*INDIRECT(ADDRESS(ROW()+(0), COLUMN()+(-1), 1)), 2)</f>
        <v>4728.78</v>
      </c>
    </row>
    <row r="13" spans="1:7" ht="13.50" thickBot="1" customHeight="1">
      <c r="A13" s="14" t="s">
        <v>23</v>
      </c>
      <c r="B13" s="14"/>
      <c r="C13" s="14" t="s">
        <v>24</v>
      </c>
      <c r="D13" s="15">
        <v>32</v>
      </c>
      <c r="E13" s="16" t="s">
        <v>25</v>
      </c>
      <c r="F13" s="17">
        <v>8.53</v>
      </c>
      <c r="G13" s="17">
        <f ca="1">ROUND(INDIRECT(ADDRESS(ROW()+(0), COLUMN()+(-3), 1))*INDIRECT(ADDRESS(ROW()+(0), COLUMN()+(-1), 1)), 2)</f>
        <v>272.96</v>
      </c>
    </row>
    <row r="14" spans="1:7" ht="13.50" thickBot="1" customHeight="1">
      <c r="A14" s="14" t="s">
        <v>26</v>
      </c>
      <c r="B14" s="14"/>
      <c r="C14" s="14" t="s">
        <v>27</v>
      </c>
      <c r="D14" s="15">
        <v>16</v>
      </c>
      <c r="E14" s="16" t="s">
        <v>28</v>
      </c>
      <c r="F14" s="17">
        <v>9.43</v>
      </c>
      <c r="G14" s="17">
        <f ca="1">ROUND(INDIRECT(ADDRESS(ROW()+(0), COLUMN()+(-3), 1))*INDIRECT(ADDRESS(ROW()+(0), COLUMN()+(-1), 1)), 2)</f>
        <v>150.88</v>
      </c>
    </row>
    <row r="15" spans="1:7" ht="13.50" thickBot="1" customHeight="1">
      <c r="A15" s="14" t="s">
        <v>29</v>
      </c>
      <c r="B15" s="14"/>
      <c r="C15" s="14" t="s">
        <v>30</v>
      </c>
      <c r="D15" s="15">
        <v>3.4</v>
      </c>
      <c r="E15" s="16" t="s">
        <v>31</v>
      </c>
      <c r="F15" s="17">
        <v>296.26</v>
      </c>
      <c r="G15" s="17">
        <f ca="1">ROUND(INDIRECT(ADDRESS(ROW()+(0), COLUMN()+(-3), 1))*INDIRECT(ADDRESS(ROW()+(0), COLUMN()+(-1), 1)), 2)</f>
        <v>1007.28</v>
      </c>
    </row>
    <row r="16" spans="1:7" ht="13.50" thickBot="1" customHeight="1">
      <c r="A16" s="14" t="s">
        <v>32</v>
      </c>
      <c r="B16" s="14"/>
      <c r="C16" s="14" t="s">
        <v>33</v>
      </c>
      <c r="D16" s="15">
        <v>1</v>
      </c>
      <c r="E16" s="16" t="s">
        <v>34</v>
      </c>
      <c r="F16" s="17">
        <v>1087.71</v>
      </c>
      <c r="G16" s="17">
        <f ca="1">ROUND(INDIRECT(ADDRESS(ROW()+(0), COLUMN()+(-3), 1))*INDIRECT(ADDRESS(ROW()+(0), COLUMN()+(-1), 1)), 2)</f>
        <v>1087.71</v>
      </c>
    </row>
    <row r="17" spans="1:7" ht="24.00" thickBot="1" customHeight="1">
      <c r="A17" s="14" t="s">
        <v>35</v>
      </c>
      <c r="B17" s="14"/>
      <c r="C17" s="14" t="s">
        <v>36</v>
      </c>
      <c r="D17" s="15">
        <v>2.1</v>
      </c>
      <c r="E17" s="16" t="s">
        <v>37</v>
      </c>
      <c r="F17" s="17">
        <v>7107</v>
      </c>
      <c r="G17" s="17">
        <f ca="1">ROUND(INDIRECT(ADDRESS(ROW()+(0), COLUMN()+(-3), 1))*INDIRECT(ADDRESS(ROW()+(0), COLUMN()+(-1), 1)), 2)</f>
        <v>14924.7</v>
      </c>
    </row>
    <row r="18" spans="1:7" ht="13.50" thickBot="1" customHeight="1">
      <c r="A18" s="14" t="s">
        <v>38</v>
      </c>
      <c r="B18" s="14"/>
      <c r="C18" s="14" t="s">
        <v>39</v>
      </c>
      <c r="D18" s="15">
        <v>17</v>
      </c>
      <c r="E18" s="16" t="s">
        <v>40</v>
      </c>
      <c r="F18" s="17">
        <v>7.8</v>
      </c>
      <c r="G18" s="17">
        <f ca="1">ROUND(INDIRECT(ADDRESS(ROW()+(0), COLUMN()+(-3), 1))*INDIRECT(ADDRESS(ROW()+(0), COLUMN()+(-1), 1)), 2)</f>
        <v>132.6</v>
      </c>
    </row>
    <row r="19" spans="1:7" ht="13.50" thickBot="1" customHeight="1">
      <c r="A19" s="14" t="s">
        <v>41</v>
      </c>
      <c r="B19" s="14"/>
      <c r="C19" s="14" t="s">
        <v>42</v>
      </c>
      <c r="D19" s="15">
        <v>17</v>
      </c>
      <c r="E19" s="16" t="s">
        <v>43</v>
      </c>
      <c r="F19" s="17">
        <v>12.01</v>
      </c>
      <c r="G19" s="17">
        <f ca="1">ROUND(INDIRECT(ADDRESS(ROW()+(0), COLUMN()+(-3), 1))*INDIRECT(ADDRESS(ROW()+(0), COLUMN()+(-1), 1)), 2)</f>
        <v>204.17</v>
      </c>
    </row>
    <row r="20" spans="1:7" ht="24.00" thickBot="1" customHeight="1">
      <c r="A20" s="14" t="s">
        <v>44</v>
      </c>
      <c r="B20" s="14"/>
      <c r="C20" s="14" t="s">
        <v>45</v>
      </c>
      <c r="D20" s="15">
        <v>0.5</v>
      </c>
      <c r="E20" s="16" t="s">
        <v>46</v>
      </c>
      <c r="F20" s="17">
        <v>203.16</v>
      </c>
      <c r="G20" s="17">
        <f ca="1">ROUND(INDIRECT(ADDRESS(ROW()+(0), COLUMN()+(-3), 1))*INDIRECT(ADDRESS(ROW()+(0), COLUMN()+(-1), 1)), 2)</f>
        <v>101.58</v>
      </c>
    </row>
    <row r="21" spans="1:7" ht="34.50" thickBot="1" customHeight="1">
      <c r="A21" s="14" t="s">
        <v>47</v>
      </c>
      <c r="B21" s="14"/>
      <c r="C21" s="14" t="s">
        <v>48</v>
      </c>
      <c r="D21" s="15">
        <v>0.6</v>
      </c>
      <c r="E21" s="16" t="s">
        <v>49</v>
      </c>
      <c r="F21" s="17">
        <v>856.76</v>
      </c>
      <c r="G21" s="17">
        <f ca="1">ROUND(INDIRECT(ADDRESS(ROW()+(0), COLUMN()+(-3), 1))*INDIRECT(ADDRESS(ROW()+(0), COLUMN()+(-1), 1)), 2)</f>
        <v>514.06</v>
      </c>
    </row>
    <row r="22" spans="1:7" ht="13.50" thickBot="1" customHeight="1">
      <c r="A22" s="14" t="s">
        <v>50</v>
      </c>
      <c r="B22" s="14"/>
      <c r="C22" s="14" t="s">
        <v>51</v>
      </c>
      <c r="D22" s="15">
        <v>0.45</v>
      </c>
      <c r="E22" s="16" t="s">
        <v>52</v>
      </c>
      <c r="F22" s="17">
        <v>39.04</v>
      </c>
      <c r="G22" s="17">
        <f ca="1">ROUND(INDIRECT(ADDRESS(ROW()+(0), COLUMN()+(-3), 1))*INDIRECT(ADDRESS(ROW()+(0), COLUMN()+(-1), 1)), 2)</f>
        <v>17.57</v>
      </c>
    </row>
    <row r="23" spans="1:7" ht="13.50" thickBot="1" customHeight="1">
      <c r="A23" s="14" t="s">
        <v>53</v>
      </c>
      <c r="B23" s="14"/>
      <c r="C23" s="14" t="s">
        <v>54</v>
      </c>
      <c r="D23" s="15">
        <v>0.37</v>
      </c>
      <c r="E23" s="16" t="s">
        <v>55</v>
      </c>
      <c r="F23" s="17">
        <v>1152.36</v>
      </c>
      <c r="G23" s="17">
        <f ca="1">ROUND(INDIRECT(ADDRESS(ROW()+(0), COLUMN()+(-3), 1))*INDIRECT(ADDRESS(ROW()+(0), COLUMN()+(-1), 1)), 2)</f>
        <v>426.37</v>
      </c>
    </row>
    <row r="24" spans="1:7" ht="13.50" thickBot="1" customHeight="1">
      <c r="A24" s="14" t="s">
        <v>56</v>
      </c>
      <c r="B24" s="14"/>
      <c r="C24" s="14" t="s">
        <v>57</v>
      </c>
      <c r="D24" s="15">
        <v>0.37</v>
      </c>
      <c r="E24" s="16" t="s">
        <v>58</v>
      </c>
      <c r="F24" s="17">
        <v>838.14</v>
      </c>
      <c r="G24" s="17">
        <f ca="1">ROUND(INDIRECT(ADDRESS(ROW()+(0), COLUMN()+(-3), 1))*INDIRECT(ADDRESS(ROW()+(0), COLUMN()+(-1), 1)), 2)</f>
        <v>310.11</v>
      </c>
    </row>
    <row r="25" spans="1:7" ht="13.50" thickBot="1" customHeight="1">
      <c r="A25" s="14" t="s">
        <v>59</v>
      </c>
      <c r="B25" s="14"/>
      <c r="C25" s="14" t="s">
        <v>60</v>
      </c>
      <c r="D25" s="15">
        <v>0.37</v>
      </c>
      <c r="E25" s="16" t="s">
        <v>61</v>
      </c>
      <c r="F25" s="17">
        <v>1152.36</v>
      </c>
      <c r="G25" s="17">
        <f ca="1">ROUND(INDIRECT(ADDRESS(ROW()+(0), COLUMN()+(-3), 1))*INDIRECT(ADDRESS(ROW()+(0), COLUMN()+(-1), 1)), 2)</f>
        <v>426.37</v>
      </c>
    </row>
    <row r="26" spans="1:7" ht="13.50" thickBot="1" customHeight="1">
      <c r="A26" s="14" t="s">
        <v>62</v>
      </c>
      <c r="B26" s="14"/>
      <c r="C26" s="18" t="s">
        <v>63</v>
      </c>
      <c r="D26" s="19">
        <v>0.37</v>
      </c>
      <c r="E26" s="20" t="s">
        <v>64</v>
      </c>
      <c r="F26" s="21">
        <v>838.14</v>
      </c>
      <c r="G26" s="21">
        <f ca="1">ROUND(INDIRECT(ADDRESS(ROW()+(0), COLUMN()+(-3), 1))*INDIRECT(ADDRESS(ROW()+(0), COLUMN()+(-1), 1)), 2)</f>
        <v>310.11</v>
      </c>
    </row>
    <row r="27" spans="1:7" ht="13.50" thickBot="1" customHeight="1">
      <c r="A27" s="18"/>
      <c r="B27" s="18"/>
      <c r="C27" s="5" t="s">
        <v>65</v>
      </c>
      <c r="D27" s="22">
        <v>2</v>
      </c>
      <c r="E27" s="23" t="s">
        <v>66</v>
      </c>
      <c r="F27" s="24">
        <f ca="1">ROUND(SUM(INDIRECT(ADDRESS(ROW()+(-1), COLUMN()+(1), 1)),INDIRECT(ADDRESS(ROW()+(-2), COLUMN()+(1), 1)),INDIRECT(ADDRESS(ROW()+(-3), COLUMN()+(1), 1)),INDIRECT(ADDRESS(ROW()+(-4), COLUMN()+(1), 1)),INDIRECT(ADDRESS(ROW()+(-5), COLUMN()+(1), 1)),INDIRECT(ADDRESS(ROW()+(-6), COLUMN()+(1), 1)),INDIRECT(ADDRESS(ROW()+(-7), COLUMN()+(1), 1)),INDIRECT(ADDRESS(ROW()+(-8), COLUMN()+(1), 1)),INDIRECT(ADDRESS(ROW()+(-9), COLUMN()+(1), 1)),INDIRECT(ADDRESS(ROW()+(-10), COLUMN()+(1), 1)),INDIRECT(ADDRESS(ROW()+(-11), COLUMN()+(1), 1)),INDIRECT(ADDRESS(ROW()+(-12), COLUMN()+(1), 1)),INDIRECT(ADDRESS(ROW()+(-13), COLUMN()+(1), 1)),INDIRECT(ADDRESS(ROW()+(-14), COLUMN()+(1), 1)),INDIRECT(ADDRESS(ROW()+(-15), COLUMN()+(1), 1)),INDIRECT(ADDRESS(ROW()+(-16), COLUMN()+(1), 1)),INDIRECT(ADDRESS(ROW()+(-17), COLUMN()+(1), 1)),INDIRECT(ADDRESS(ROW()+(-18), COLUMN()+(1), 1))), 2)</f>
        <v>39031.9</v>
      </c>
      <c r="G27" s="24">
        <f ca="1">ROUND(INDIRECT(ADDRESS(ROW()+(0), COLUMN()+(-3), 1))*INDIRECT(ADDRESS(ROW()+(0), COLUMN()+(-1), 1))/100, 2)</f>
        <v>780.64</v>
      </c>
    </row>
    <row r="28" spans="1:7" ht="13.50" thickBot="1" customHeight="1">
      <c r="A28" s="25" t="s">
        <v>67</v>
      </c>
      <c r="B28" s="25"/>
      <c r="C28" s="26"/>
      <c r="D28" s="26"/>
      <c r="E28" s="27"/>
      <c r="F28" s="25" t="s">
        <v>68</v>
      </c>
      <c r="G28" s="28">
        <f ca="1">ROUND(SUM(INDIRECT(ADDRESS(ROW()+(-1), COLUMN()+(0), 1)),INDIRECT(ADDRESS(ROW()+(-2), COLUMN()+(0), 1)),INDIRECT(ADDRESS(ROW()+(-3), COLUMN()+(0), 1)),INDIRECT(ADDRESS(ROW()+(-4), COLUMN()+(0), 1)),INDIRECT(ADDRESS(ROW()+(-5), COLUMN()+(0), 1)),INDIRECT(ADDRESS(ROW()+(-6), COLUMN()+(0), 1)),INDIRECT(ADDRESS(ROW()+(-7), COLUMN()+(0), 1)),INDIRECT(ADDRESS(ROW()+(-8), COLUMN()+(0), 1)),INDIRECT(ADDRESS(ROW()+(-9), COLUMN()+(0), 1)),INDIRECT(ADDRESS(ROW()+(-10), COLUMN()+(0), 1)),INDIRECT(ADDRESS(ROW()+(-11), COLUMN()+(0), 1)),INDIRECT(ADDRESS(ROW()+(-12), COLUMN()+(0), 1)),INDIRECT(ADDRESS(ROW()+(-13), COLUMN()+(0), 1)),INDIRECT(ADDRESS(ROW()+(-14), COLUMN()+(0), 1)),INDIRECT(ADDRESS(ROW()+(-15), COLUMN()+(0), 1)),INDIRECT(ADDRESS(ROW()+(-16), COLUMN()+(0), 1)),INDIRECT(ADDRESS(ROW()+(-17), COLUMN()+(0), 1)),INDIRECT(ADDRESS(ROW()+(-18), COLUMN()+(0), 1)),INDIRECT(ADDRESS(ROW()+(-19), COLUMN()+(0), 1))), 2)</f>
        <v>39812.5</v>
      </c>
    </row>
  </sheetData>
  <mergeCells count="24">
    <mergeCell ref="A1:G1"/>
    <mergeCell ref="C3:G3"/>
    <mergeCell ref="A5:G5"/>
    <mergeCell ref="A8:B8"/>
    <mergeCell ref="A9:B9"/>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D28"/>
  </mergeCells>
  <pageMargins left="0.147638" right="0.147638" top="0.206693" bottom="0.206693" header="0.0" footer="0.0"/>
  <pageSetup paperSize="9" orientation="portrait"/>
  <rowBreaks count="0" manualBreakCount="0">
    </rowBreaks>
</worksheet>
</file>